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6275" windowHeight="77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5" i="1" l="1"/>
  <c r="M28" i="1" l="1"/>
  <c r="M29" i="1" s="1"/>
  <c r="L28" i="1"/>
  <c r="L29" i="1" s="1"/>
  <c r="M24" i="1"/>
  <c r="L24" i="1"/>
  <c r="L17" i="1"/>
  <c r="M17" i="1"/>
  <c r="M14" i="1"/>
  <c r="L14" i="1"/>
  <c r="M11" i="1"/>
  <c r="L11" i="1"/>
  <c r="M10" i="1"/>
  <c r="L10" i="1"/>
  <c r="L7" i="1"/>
  <c r="M5" i="1"/>
  <c r="M7" i="1" s="1"/>
  <c r="L25" i="1" l="1"/>
  <c r="M25" i="1"/>
</calcChain>
</file>

<file path=xl/sharedStrings.xml><?xml version="1.0" encoding="utf-8"?>
<sst xmlns="http://schemas.openxmlformats.org/spreadsheetml/2006/main" count="49" uniqueCount="36">
  <si>
    <t>UEF</t>
  </si>
  <si>
    <t>Coef UEF</t>
  </si>
  <si>
    <t>EC</t>
  </si>
  <si>
    <t>Coef EC</t>
  </si>
  <si>
    <t>Coef</t>
  </si>
  <si>
    <t>UEF 1 Sciences biologiques V</t>
  </si>
  <si>
    <t>EC 1 1 Biochimie Clinique</t>
  </si>
  <si>
    <t>Ex final</t>
  </si>
  <si>
    <t>EC 1 2 Hématologie génétique</t>
  </si>
  <si>
    <t>TP</t>
  </si>
  <si>
    <t>UEF 2 Sciences biologiques VI</t>
  </si>
  <si>
    <t>Agents Pathogènes</t>
  </si>
  <si>
    <t>CC info</t>
  </si>
  <si>
    <t>UEF 3 Epidémiologie Santé Publique</t>
  </si>
  <si>
    <t>EC 3 1 Epidémiologie Santé publique et économie de la santé</t>
  </si>
  <si>
    <t>EC 3 2 Sémiologie générale et Pharmacie clinique générale</t>
  </si>
  <si>
    <t>UEF 4 Optention et Propriétés des Substances Actives Mes II</t>
  </si>
  <si>
    <t>EC 4 1 Pharmacognosie</t>
  </si>
  <si>
    <t>CC</t>
  </si>
  <si>
    <t>Oral ed</t>
  </si>
  <si>
    <t>Oral</t>
  </si>
  <si>
    <t>EC 4 2 Pharmacologie générale</t>
  </si>
  <si>
    <t>CC 1</t>
  </si>
  <si>
    <t>CC 2</t>
  </si>
  <si>
    <t>TP 1</t>
  </si>
  <si>
    <t>TP 2</t>
  </si>
  <si>
    <t>TP 3</t>
  </si>
  <si>
    <t>TP 4</t>
  </si>
  <si>
    <t>UEF 5 Formulation, Fabrication aspect biopharmaceutique II</t>
  </si>
  <si>
    <t>TP cc</t>
  </si>
  <si>
    <t>TP exam</t>
  </si>
  <si>
    <t>UE Choix obligatoire</t>
  </si>
  <si>
    <t>UE de choix</t>
  </si>
  <si>
    <t>Note pour avoir 8</t>
  </si>
  <si>
    <t>Note pour avoir 10</t>
  </si>
  <si>
    <t>Ta Note pdt l'année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</si>
</sst>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Inconsolata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1" fillId="3" borderId="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27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1" fillId="3" borderId="23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1" fillId="3" borderId="39" xfId="0" applyFont="1" applyFill="1" applyBorder="1" applyAlignment="1">
      <alignment horizontal="center" vertical="center" wrapText="1"/>
    </xf>
    <xf numFmtId="0" fontId="3" fillId="0" borderId="37" xfId="0" applyFont="1" applyBorder="1" applyAlignment="1"/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B1" workbookViewId="0">
      <selection activeCell="L5" sqref="L5"/>
    </sheetView>
  </sheetViews>
  <sheetFormatPr baseColWidth="10" defaultRowHeight="15"/>
  <cols>
    <col min="1" max="1" width="31.7109375" style="6" customWidth="1"/>
    <col min="2" max="2" width="9.7109375" style="6" customWidth="1"/>
    <col min="3" max="3" width="29.42578125" style="6" customWidth="1"/>
    <col min="4" max="4" width="9.7109375" style="6" customWidth="1"/>
    <col min="5" max="5" width="9" style="6" customWidth="1"/>
    <col min="6" max="6" width="9.7109375" style="6" customWidth="1"/>
    <col min="7" max="7" width="9" style="6" customWidth="1"/>
    <col min="8" max="8" width="9.7109375" style="6" customWidth="1"/>
    <col min="9" max="9" width="9" style="6" customWidth="1"/>
    <col min="10" max="10" width="6.42578125" style="6" customWidth="1"/>
    <col min="11" max="16384" width="11.42578125" style="6"/>
  </cols>
  <sheetData>
    <row r="1" spans="1:14" ht="15.75" thickBot="1">
      <c r="L1" s="6">
        <v>8</v>
      </c>
      <c r="M1" s="6">
        <v>10</v>
      </c>
    </row>
    <row r="2" spans="1:14" ht="26.25" thickBot="1">
      <c r="A2" s="21" t="s">
        <v>0</v>
      </c>
      <c r="B2" s="22" t="s">
        <v>1</v>
      </c>
      <c r="C2" s="22" t="s">
        <v>2</v>
      </c>
      <c r="D2" s="22" t="s">
        <v>3</v>
      </c>
      <c r="E2" s="22"/>
      <c r="F2" s="59" t="s">
        <v>4</v>
      </c>
      <c r="G2" s="60"/>
      <c r="H2" s="60"/>
      <c r="I2" s="60"/>
      <c r="J2" s="61"/>
      <c r="K2" s="22" t="s">
        <v>35</v>
      </c>
      <c r="L2" s="22" t="s">
        <v>33</v>
      </c>
      <c r="M2" s="22" t="s">
        <v>34</v>
      </c>
    </row>
    <row r="3" spans="1:14" ht="15.75" customHeight="1" thickBot="1">
      <c r="A3" s="48" t="s">
        <v>5</v>
      </c>
      <c r="B3" s="48">
        <v>60</v>
      </c>
      <c r="C3" s="2" t="s">
        <v>6</v>
      </c>
      <c r="D3" s="2">
        <v>1</v>
      </c>
      <c r="E3" s="2" t="s">
        <v>7</v>
      </c>
      <c r="F3" s="45">
        <v>1</v>
      </c>
      <c r="G3" s="46"/>
      <c r="H3" s="46"/>
      <c r="I3" s="46"/>
      <c r="J3" s="47"/>
      <c r="K3" s="7"/>
      <c r="L3" s="2">
        <v>8</v>
      </c>
      <c r="M3" s="2">
        <v>10</v>
      </c>
    </row>
    <row r="4" spans="1:14" ht="15.75" customHeight="1" thickBot="1">
      <c r="A4" s="54"/>
      <c r="B4" s="54"/>
      <c r="C4" s="48" t="s">
        <v>8</v>
      </c>
      <c r="D4" s="48">
        <v>1</v>
      </c>
      <c r="E4" s="2" t="s">
        <v>9</v>
      </c>
      <c r="F4" s="45">
        <v>1</v>
      </c>
      <c r="G4" s="46"/>
      <c r="H4" s="46"/>
      <c r="I4" s="46"/>
      <c r="J4" s="47"/>
      <c r="K4" s="8"/>
      <c r="L4" s="7"/>
      <c r="M4" s="7"/>
    </row>
    <row r="5" spans="1:14" ht="15.75" customHeight="1" thickBot="1">
      <c r="A5" s="54"/>
      <c r="B5" s="54"/>
      <c r="C5" s="49"/>
      <c r="D5" s="50"/>
      <c r="E5" s="2" t="s">
        <v>7</v>
      </c>
      <c r="F5" s="45">
        <v>2</v>
      </c>
      <c r="G5" s="46"/>
      <c r="H5" s="46"/>
      <c r="I5" s="46"/>
      <c r="J5" s="47"/>
      <c r="K5" s="7"/>
      <c r="L5" s="23">
        <f>((L1*($F4+$F5))-(K4*$F4))/$F5</f>
        <v>12</v>
      </c>
      <c r="M5" s="35">
        <f>((M1*($F4+$F5))-(K4*$F4))/$F5</f>
        <v>15</v>
      </c>
    </row>
    <row r="6" spans="1:14" ht="15.75" hidden="1" customHeight="1" thickBot="1">
      <c r="A6" s="54"/>
      <c r="B6" s="54"/>
      <c r="C6" s="10"/>
      <c r="K6" s="1"/>
      <c r="L6" s="19">
        <v>7.13</v>
      </c>
      <c r="M6" s="34">
        <v>10.130000000000001</v>
      </c>
    </row>
    <row r="7" spans="1:14" ht="15.75" customHeight="1" thickBot="1">
      <c r="A7" s="27"/>
      <c r="B7" s="28"/>
      <c r="C7" s="40"/>
      <c r="D7" s="39"/>
      <c r="E7" s="39"/>
      <c r="F7" s="51"/>
      <c r="G7" s="52"/>
      <c r="H7" s="52"/>
      <c r="I7" s="52"/>
      <c r="J7" s="53"/>
      <c r="K7" s="37"/>
      <c r="L7" s="29">
        <f>(L3+L5)/2</f>
        <v>10</v>
      </c>
      <c r="M7" s="38">
        <f>(M3+M5)/2</f>
        <v>12.5</v>
      </c>
      <c r="N7" s="32"/>
    </row>
    <row r="8" spans="1:14" ht="15.75" customHeight="1" thickBot="1">
      <c r="A8" s="54" t="s">
        <v>10</v>
      </c>
      <c r="B8" s="55">
        <v>70</v>
      </c>
      <c r="C8" s="55" t="s">
        <v>11</v>
      </c>
      <c r="D8" s="54">
        <v>1</v>
      </c>
      <c r="E8" s="12" t="s">
        <v>12</v>
      </c>
      <c r="F8" s="56">
        <v>2</v>
      </c>
      <c r="G8" s="57"/>
      <c r="H8" s="57"/>
      <c r="I8" s="57"/>
      <c r="J8" s="58"/>
      <c r="K8" s="12"/>
      <c r="L8" s="36"/>
      <c r="M8" s="36"/>
    </row>
    <row r="9" spans="1:14" ht="15.75" thickBot="1">
      <c r="A9" s="54"/>
      <c r="B9" s="54"/>
      <c r="C9" s="54"/>
      <c r="D9" s="54"/>
      <c r="E9" s="2" t="s">
        <v>9</v>
      </c>
      <c r="F9" s="45">
        <v>3</v>
      </c>
      <c r="G9" s="46"/>
      <c r="H9" s="46"/>
      <c r="I9" s="46"/>
      <c r="J9" s="47"/>
      <c r="K9" s="19"/>
      <c r="L9" s="24"/>
      <c r="M9" s="25"/>
    </row>
    <row r="10" spans="1:14" ht="15.75" thickBot="1">
      <c r="A10" s="50"/>
      <c r="B10" s="50"/>
      <c r="C10" s="50"/>
      <c r="D10" s="50"/>
      <c r="E10" s="2" t="s">
        <v>7</v>
      </c>
      <c r="F10" s="45">
        <v>4</v>
      </c>
      <c r="G10" s="46"/>
      <c r="H10" s="46"/>
      <c r="I10" s="46"/>
      <c r="J10" s="46"/>
      <c r="K10" s="28"/>
      <c r="L10" s="26">
        <f>((L1*($F8+$F9+$F10))-(K8*$F8+K9*$F9))/$F10</f>
        <v>18</v>
      </c>
      <c r="M10" s="33">
        <f>((M1*($F8+$F9+$F10))-(K8*$F8+K9*$F9))/$F10</f>
        <v>22.5</v>
      </c>
      <c r="N10" s="32"/>
    </row>
    <row r="11" spans="1:14" ht="15.75" thickBot="1">
      <c r="A11" s="11"/>
      <c r="B11" s="11"/>
      <c r="C11" s="14"/>
      <c r="D11" s="14"/>
      <c r="E11" s="7"/>
      <c r="F11" s="3"/>
      <c r="G11" s="4"/>
      <c r="H11" s="4"/>
      <c r="I11" s="4"/>
      <c r="J11" s="4"/>
      <c r="K11" s="28"/>
      <c r="L11" s="29">
        <f>L10</f>
        <v>18</v>
      </c>
      <c r="M11" s="31">
        <f>M10</f>
        <v>22.5</v>
      </c>
      <c r="N11" s="32"/>
    </row>
    <row r="12" spans="1:14" ht="33" customHeight="1" thickBot="1">
      <c r="A12" s="48" t="s">
        <v>13</v>
      </c>
      <c r="B12" s="48">
        <v>30</v>
      </c>
      <c r="C12" s="2" t="s">
        <v>14</v>
      </c>
      <c r="D12" s="2">
        <v>1</v>
      </c>
      <c r="E12" s="2" t="s">
        <v>7</v>
      </c>
      <c r="F12" s="45">
        <v>1</v>
      </c>
      <c r="G12" s="46"/>
      <c r="H12" s="46"/>
      <c r="I12" s="46"/>
      <c r="J12" s="47"/>
      <c r="K12" s="13"/>
      <c r="L12" s="30">
        <v>8</v>
      </c>
      <c r="M12" s="30">
        <v>10</v>
      </c>
    </row>
    <row r="13" spans="1:14" ht="35.25" customHeight="1" thickBot="1">
      <c r="A13" s="50"/>
      <c r="B13" s="50"/>
      <c r="C13" s="2" t="s">
        <v>15</v>
      </c>
      <c r="D13" s="2">
        <v>2</v>
      </c>
      <c r="E13" s="2" t="s">
        <v>7</v>
      </c>
      <c r="F13" s="45">
        <v>1</v>
      </c>
      <c r="G13" s="46"/>
      <c r="H13" s="46"/>
      <c r="I13" s="46"/>
      <c r="J13" s="47"/>
      <c r="K13" s="7"/>
      <c r="L13" s="2">
        <v>8</v>
      </c>
      <c r="M13" s="2">
        <v>10</v>
      </c>
    </row>
    <row r="14" spans="1:14" ht="15.75" customHeight="1" thickBot="1">
      <c r="A14" s="11"/>
      <c r="B14" s="11"/>
      <c r="C14" s="15"/>
      <c r="D14" s="15"/>
      <c r="E14" s="15"/>
      <c r="F14" s="16"/>
      <c r="G14" s="17"/>
      <c r="H14" s="4"/>
      <c r="I14" s="4"/>
      <c r="J14" s="5"/>
      <c r="K14" s="7"/>
      <c r="L14" s="20">
        <f>(L12+L13)/2</f>
        <v>8</v>
      </c>
      <c r="M14" s="20">
        <f>(M12+M13)/2</f>
        <v>10</v>
      </c>
    </row>
    <row r="15" spans="1:14" ht="15.75" thickBot="1">
      <c r="A15" s="48" t="s">
        <v>16</v>
      </c>
      <c r="B15" s="48">
        <v>70</v>
      </c>
      <c r="C15" s="48" t="s">
        <v>17</v>
      </c>
      <c r="D15" s="48">
        <v>3</v>
      </c>
      <c r="E15" s="48" t="s">
        <v>18</v>
      </c>
      <c r="F15" s="48">
        <v>1</v>
      </c>
      <c r="G15" s="2" t="s">
        <v>12</v>
      </c>
      <c r="H15" s="45">
        <v>1</v>
      </c>
      <c r="I15" s="46"/>
      <c r="J15" s="47"/>
      <c r="K15" s="2"/>
      <c r="L15" s="7"/>
      <c r="M15" s="7"/>
    </row>
    <row r="16" spans="1:14" ht="15.75" thickBot="1">
      <c r="A16" s="54"/>
      <c r="B16" s="54"/>
      <c r="C16" s="54"/>
      <c r="D16" s="54"/>
      <c r="E16" s="50"/>
      <c r="F16" s="50"/>
      <c r="G16" s="2" t="s">
        <v>19</v>
      </c>
      <c r="H16" s="45">
        <v>1</v>
      </c>
      <c r="I16" s="46"/>
      <c r="J16" s="47"/>
      <c r="K16" s="2"/>
      <c r="L16" s="7"/>
      <c r="M16" s="7"/>
    </row>
    <row r="17" spans="1:14" ht="15.75" thickBot="1">
      <c r="A17" s="54"/>
      <c r="B17" s="54"/>
      <c r="C17" s="50"/>
      <c r="D17" s="50"/>
      <c r="E17" s="2" t="s">
        <v>20</v>
      </c>
      <c r="F17" s="45">
        <v>1</v>
      </c>
      <c r="G17" s="46"/>
      <c r="H17" s="46"/>
      <c r="I17" s="46"/>
      <c r="J17" s="47"/>
      <c r="K17" s="7"/>
      <c r="L17" s="23">
        <f>((L1*($F15+$F17))-(($K15*$H15+$K16*$H16)/($H15+$H16))*$F15)/$F17</f>
        <v>16</v>
      </c>
      <c r="M17" s="23">
        <f>((M1*($F15+$F17))-(($K15*$H15+$K16*$H16)/($H15+$H16))*$F15)/$F17</f>
        <v>20</v>
      </c>
    </row>
    <row r="18" spans="1:14" ht="15.75" thickBot="1">
      <c r="A18" s="54"/>
      <c r="B18" s="54"/>
      <c r="C18" s="48" t="s">
        <v>21</v>
      </c>
      <c r="D18" s="48">
        <v>4</v>
      </c>
      <c r="E18" s="48" t="s">
        <v>18</v>
      </c>
      <c r="F18" s="48">
        <v>1</v>
      </c>
      <c r="G18" s="48" t="s">
        <v>12</v>
      </c>
      <c r="H18" s="48">
        <v>1</v>
      </c>
      <c r="I18" s="2" t="s">
        <v>22</v>
      </c>
      <c r="J18" s="2">
        <v>1</v>
      </c>
      <c r="K18" s="8"/>
      <c r="L18" s="7"/>
      <c r="M18" s="7"/>
    </row>
    <row r="19" spans="1:14" ht="15.75" thickBot="1">
      <c r="A19" s="54"/>
      <c r="B19" s="54"/>
      <c r="C19" s="54"/>
      <c r="D19" s="54"/>
      <c r="E19" s="54"/>
      <c r="F19" s="54"/>
      <c r="G19" s="50"/>
      <c r="H19" s="50"/>
      <c r="I19" s="2" t="s">
        <v>23</v>
      </c>
      <c r="J19" s="2">
        <v>1</v>
      </c>
      <c r="K19" s="8"/>
      <c r="L19" s="7"/>
      <c r="M19" s="24"/>
    </row>
    <row r="20" spans="1:14" ht="15.75" thickBot="1">
      <c r="A20" s="54"/>
      <c r="B20" s="54"/>
      <c r="C20" s="54"/>
      <c r="D20" s="54"/>
      <c r="E20" s="54"/>
      <c r="F20" s="54"/>
      <c r="G20" s="48" t="s">
        <v>9</v>
      </c>
      <c r="H20" s="48">
        <v>1</v>
      </c>
      <c r="I20" s="2" t="s">
        <v>24</v>
      </c>
      <c r="J20" s="2">
        <v>1</v>
      </c>
      <c r="K20" s="8"/>
      <c r="L20" s="7"/>
      <c r="M20" s="43"/>
      <c r="N20" s="32"/>
    </row>
    <row r="21" spans="1:14" ht="15.75" thickBot="1">
      <c r="A21" s="54"/>
      <c r="B21" s="54"/>
      <c r="C21" s="54"/>
      <c r="D21" s="54"/>
      <c r="E21" s="54"/>
      <c r="F21" s="54"/>
      <c r="G21" s="54"/>
      <c r="H21" s="54"/>
      <c r="I21" s="2" t="s">
        <v>25</v>
      </c>
      <c r="J21" s="2">
        <v>1</v>
      </c>
      <c r="K21" s="8"/>
      <c r="L21" s="7"/>
      <c r="M21" s="7"/>
    </row>
    <row r="22" spans="1:14" ht="15.75" thickBot="1">
      <c r="A22" s="54"/>
      <c r="B22" s="54"/>
      <c r="C22" s="54"/>
      <c r="D22" s="54"/>
      <c r="E22" s="54"/>
      <c r="F22" s="54"/>
      <c r="G22" s="54"/>
      <c r="H22" s="54"/>
      <c r="I22" s="2" t="s">
        <v>26</v>
      </c>
      <c r="J22" s="2">
        <v>1</v>
      </c>
      <c r="K22" s="8"/>
      <c r="L22" s="7"/>
      <c r="M22" s="7"/>
    </row>
    <row r="23" spans="1:14" ht="15.75" thickBot="1">
      <c r="A23" s="54"/>
      <c r="B23" s="54"/>
      <c r="C23" s="54"/>
      <c r="D23" s="54"/>
      <c r="E23" s="50"/>
      <c r="F23" s="50"/>
      <c r="G23" s="50"/>
      <c r="H23" s="50"/>
      <c r="I23" s="2" t="s">
        <v>27</v>
      </c>
      <c r="J23" s="2">
        <v>1</v>
      </c>
      <c r="K23" s="8"/>
      <c r="L23" s="7"/>
      <c r="M23" s="7"/>
    </row>
    <row r="24" spans="1:14" ht="15.75" thickBot="1">
      <c r="A24" s="50"/>
      <c r="B24" s="50"/>
      <c r="C24" s="50"/>
      <c r="D24" s="50"/>
      <c r="E24" s="2" t="s">
        <v>20</v>
      </c>
      <c r="F24" s="45">
        <v>1</v>
      </c>
      <c r="G24" s="46"/>
      <c r="H24" s="46"/>
      <c r="I24" s="46"/>
      <c r="J24" s="47"/>
      <c r="K24" s="7"/>
      <c r="L24" s="44">
        <f>((L1*($F18+$F24))-(((($K18*$J18+$K19*$J19)/($J18+$J19)*$H18)+(($K20*$J20+$K21*$J21+$K22*$J22+$K23*$J23)/($J20+$J21+$J22+$J23)*$H20))/($H18+$H20)*$F18))/$F24</f>
        <v>16</v>
      </c>
      <c r="M24" s="42">
        <f>((M1*($F18+$F24))-(((($K18*$J18+$K19*$J19)/($J18+$J19)*$H18)+(($K20*$J20+$K21*$J21+$K22*$J22+$K23*$J23)/($J20+$J21+$J22+$J23)*$H20))/($H18+$H20)*$F18))/$F24</f>
        <v>20</v>
      </c>
      <c r="N24" s="32"/>
    </row>
    <row r="25" spans="1:14" ht="15.75" thickBot="1">
      <c r="A25" s="11"/>
      <c r="B25" s="11"/>
      <c r="C25" s="11"/>
      <c r="D25" s="11"/>
      <c r="E25" s="15"/>
      <c r="F25" s="16"/>
      <c r="G25" s="17"/>
      <c r="H25" s="4"/>
      <c r="I25" s="4"/>
      <c r="J25" s="5"/>
      <c r="K25" s="7"/>
      <c r="L25" s="41">
        <f>(L17+L24)/2</f>
        <v>16</v>
      </c>
      <c r="M25" s="41">
        <f>(M17+M24)/2</f>
        <v>20</v>
      </c>
    </row>
    <row r="26" spans="1:14" ht="15.75" customHeight="1" thickBot="1">
      <c r="A26" s="48" t="s">
        <v>28</v>
      </c>
      <c r="B26" s="48">
        <v>40</v>
      </c>
      <c r="C26" s="48"/>
      <c r="D26" s="48">
        <v>1</v>
      </c>
      <c r="E26" s="48" t="s">
        <v>9</v>
      </c>
      <c r="F26" s="48">
        <v>1</v>
      </c>
      <c r="G26" s="2" t="s">
        <v>29</v>
      </c>
      <c r="H26" s="45">
        <v>1</v>
      </c>
      <c r="I26" s="46"/>
      <c r="J26" s="47"/>
      <c r="K26" s="2"/>
      <c r="L26" s="7"/>
      <c r="M26" s="7"/>
    </row>
    <row r="27" spans="1:14" ht="15.75" thickBot="1">
      <c r="A27" s="54"/>
      <c r="B27" s="54"/>
      <c r="C27" s="54"/>
      <c r="D27" s="54"/>
      <c r="E27" s="50"/>
      <c r="F27" s="50"/>
      <c r="G27" s="2" t="s">
        <v>30</v>
      </c>
      <c r="H27" s="45">
        <v>3</v>
      </c>
      <c r="I27" s="46"/>
      <c r="J27" s="47"/>
      <c r="K27" s="2"/>
      <c r="L27" s="7"/>
      <c r="M27" s="7"/>
    </row>
    <row r="28" spans="1:14" ht="15.75" thickBot="1">
      <c r="A28" s="50"/>
      <c r="B28" s="50"/>
      <c r="C28" s="50"/>
      <c r="D28" s="50"/>
      <c r="E28" s="2" t="s">
        <v>7</v>
      </c>
      <c r="F28" s="45">
        <v>3</v>
      </c>
      <c r="G28" s="46"/>
      <c r="H28" s="46"/>
      <c r="I28" s="46"/>
      <c r="J28" s="47"/>
      <c r="K28" s="7"/>
      <c r="L28" s="23">
        <f>((L1*($F26+$F28))-(($H26*$K26+$H27*$K27)/($H26+$H27))*$F26)/$F28</f>
        <v>10.666666666666666</v>
      </c>
      <c r="M28" s="23">
        <f>((M1*($F26+$F28))-(($H26*$K26+$H27*$K27)/($H26+$H27))*$F26)/$F28</f>
        <v>13.333333333333334</v>
      </c>
    </row>
    <row r="29" spans="1:14" ht="15.75" thickBot="1">
      <c r="A29" s="18"/>
      <c r="B29" s="14"/>
      <c r="C29" s="14"/>
      <c r="D29" s="14"/>
      <c r="E29" s="7"/>
      <c r="F29" s="3"/>
      <c r="G29" s="4"/>
      <c r="H29" s="4"/>
      <c r="I29" s="4"/>
      <c r="J29" s="5"/>
      <c r="K29" s="7"/>
      <c r="L29" s="20">
        <f>L28</f>
        <v>10.666666666666666</v>
      </c>
      <c r="M29" s="20">
        <f>M28</f>
        <v>13.333333333333334</v>
      </c>
    </row>
    <row r="30" spans="1:14" ht="15.75" customHeight="1" thickBot="1">
      <c r="A30" s="9" t="s">
        <v>31</v>
      </c>
      <c r="B30" s="2">
        <v>30</v>
      </c>
      <c r="C30" s="2" t="s">
        <v>32</v>
      </c>
      <c r="D30" s="2"/>
      <c r="E30" s="2" t="s">
        <v>7</v>
      </c>
      <c r="F30" s="45">
        <v>1</v>
      </c>
      <c r="G30" s="46"/>
      <c r="H30" s="46"/>
      <c r="I30" s="46"/>
      <c r="J30" s="47"/>
      <c r="K30" s="2"/>
      <c r="L30" s="2">
        <v>8</v>
      </c>
      <c r="M30" s="2">
        <v>10</v>
      </c>
    </row>
  </sheetData>
  <mergeCells count="48">
    <mergeCell ref="F2:J2"/>
    <mergeCell ref="A3:A6"/>
    <mergeCell ref="B3:B6"/>
    <mergeCell ref="F3:J3"/>
    <mergeCell ref="F5:J5"/>
    <mergeCell ref="A8:A10"/>
    <mergeCell ref="B8:B10"/>
    <mergeCell ref="C8:C10"/>
    <mergeCell ref="D8:D10"/>
    <mergeCell ref="F8:J8"/>
    <mergeCell ref="F9:J9"/>
    <mergeCell ref="F10:J10"/>
    <mergeCell ref="A12:A13"/>
    <mergeCell ref="B12:B13"/>
    <mergeCell ref="F12:J12"/>
    <mergeCell ref="F13:J13"/>
    <mergeCell ref="A15:A24"/>
    <mergeCell ref="B15:B24"/>
    <mergeCell ref="C15:C17"/>
    <mergeCell ref="D15:D17"/>
    <mergeCell ref="E15:E16"/>
    <mergeCell ref="F15:F16"/>
    <mergeCell ref="E18:E23"/>
    <mergeCell ref="F18:F23"/>
    <mergeCell ref="G18:G19"/>
    <mergeCell ref="H18:H19"/>
    <mergeCell ref="G20:G23"/>
    <mergeCell ref="A26:A28"/>
    <mergeCell ref="B26:B28"/>
    <mergeCell ref="C26:C28"/>
    <mergeCell ref="D26:D28"/>
    <mergeCell ref="E26:E27"/>
    <mergeCell ref="H27:J27"/>
    <mergeCell ref="F28:J28"/>
    <mergeCell ref="F30:J30"/>
    <mergeCell ref="F4:J4"/>
    <mergeCell ref="C4:C5"/>
    <mergeCell ref="D4:D5"/>
    <mergeCell ref="F7:J7"/>
    <mergeCell ref="H20:H23"/>
    <mergeCell ref="F24:J24"/>
    <mergeCell ref="F26:F27"/>
    <mergeCell ref="H26:J26"/>
    <mergeCell ref="H15:J15"/>
    <mergeCell ref="H16:J16"/>
    <mergeCell ref="F17:J17"/>
    <mergeCell ref="C18:C24"/>
    <mergeCell ref="D18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2018-08-18T16:06:11Z</dcterms:created>
  <dcterms:modified xsi:type="dcterms:W3CDTF">2018-08-18T21:04:59Z</dcterms:modified>
</cp:coreProperties>
</file>