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6275" windowHeight="7725"/>
  </bookViews>
  <sheets>
    <sheet name="Feuil1" sheetId="1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J20" i="1" l="1"/>
  <c r="J21" i="1" s="1"/>
  <c r="I20" i="1"/>
  <c r="I21" i="1" s="1"/>
  <c r="J52" i="1"/>
  <c r="I52" i="1"/>
  <c r="I53" i="1" s="1"/>
  <c r="J46" i="1"/>
  <c r="J47" i="1"/>
  <c r="I46" i="1"/>
  <c r="I47" i="1" s="1"/>
  <c r="J49" i="1"/>
  <c r="I49" i="1"/>
  <c r="J28" i="1"/>
  <c r="I28" i="1"/>
  <c r="J30" i="1"/>
  <c r="J32" i="1" s="1"/>
  <c r="I30" i="1"/>
  <c r="I32" i="1" s="1"/>
  <c r="I9" i="1"/>
  <c r="I8" i="1"/>
  <c r="J24" i="1"/>
  <c r="I24" i="1"/>
  <c r="J53" i="1" l="1"/>
  <c r="J8" i="1"/>
  <c r="J9" i="1" s="1"/>
</calcChain>
</file>

<file path=xl/sharedStrings.xml><?xml version="1.0" encoding="utf-8"?>
<sst xmlns="http://schemas.openxmlformats.org/spreadsheetml/2006/main" count="106" uniqueCount="62">
  <si>
    <t>UEF</t>
  </si>
  <si>
    <t>Coef UEF</t>
  </si>
  <si>
    <t>EC</t>
  </si>
  <si>
    <t>Coef EC</t>
  </si>
  <si>
    <t>Coef</t>
  </si>
  <si>
    <t>Ta Note pdt l'année</t>
  </si>
  <si>
    <t>Note pour avoir 8</t>
  </si>
  <si>
    <t>Note pour avoir 10</t>
  </si>
  <si>
    <t>UEF 7 Pathologie, Sciences Biologiques et Thérapeutiques IV</t>
  </si>
  <si>
    <t>UEF 8 Education thérapeutique</t>
  </si>
  <si>
    <t>UEF 9 Approfondissement des connaissances</t>
  </si>
  <si>
    <t xml:space="preserve">UE 10 Choix Obligatoire </t>
  </si>
  <si>
    <t>EC7-1 Risque Cardio-Vasculaire</t>
  </si>
  <si>
    <t>EC8-1 Education thérapeutique et conduite d'un entretien pharmaceutique</t>
  </si>
  <si>
    <t>EC9-1 Agents toxiques médicamenteux</t>
  </si>
  <si>
    <t>UEO</t>
  </si>
  <si>
    <t>Coef UEO</t>
  </si>
  <si>
    <t xml:space="preserve">Tronc commun </t>
  </si>
  <si>
    <t>UEO1 Dispensation des médicaments</t>
  </si>
  <si>
    <t>ECO1-1 Interaction et pharmaco appliqué</t>
  </si>
  <si>
    <t>ECO1-2 Analyse de la prescription</t>
  </si>
  <si>
    <t>ECO1-3 Iatrogénèse</t>
  </si>
  <si>
    <t>ECO1-4 Pharmacocinétique et toxicocinétique appliquée</t>
  </si>
  <si>
    <t>UEO2 Législation pharmaceutique et droit social</t>
  </si>
  <si>
    <t>ECO2-1 Droit du travail officinal</t>
  </si>
  <si>
    <t>ECO2-2 Législation pharmaceutique</t>
  </si>
  <si>
    <t>UEO3 Activités spécialisées à l'officine I</t>
  </si>
  <si>
    <t>ECO3-1 Phytothérapie générale</t>
  </si>
  <si>
    <t>ECO3-2 Bases de la nutrition</t>
  </si>
  <si>
    <t>UEO4 Conseil à l'officine</t>
  </si>
  <si>
    <t>ECO4-1 Conseil officinal et Langue étrangère appliquée</t>
  </si>
  <si>
    <t xml:space="preserve">ECO4-2 Bases théoriques du conseil officinal en infectiologie </t>
  </si>
  <si>
    <t>Parcours officine</t>
  </si>
  <si>
    <t>UE PHBM1 Connaissances pharmaceutiques générales</t>
  </si>
  <si>
    <t>UE PHBM2 Dossiers cliniques, biologiques et thérapeutiques</t>
  </si>
  <si>
    <t>UE PHBM3 Exercices d'application en sciences pharmaceutiques I</t>
  </si>
  <si>
    <t>EC PHBM1-1 Connaissances pharmaceutiques générales</t>
  </si>
  <si>
    <t>EC PHBM2-1 Analyse de dossiers</t>
  </si>
  <si>
    <t>EC PHBM3-1 Exercices d'application</t>
  </si>
  <si>
    <t>UEPHBM</t>
  </si>
  <si>
    <t>Coef UEPHBM</t>
  </si>
  <si>
    <t>Parcours PHBM</t>
  </si>
  <si>
    <t>UEIR</t>
  </si>
  <si>
    <t>Coef UEIR</t>
  </si>
  <si>
    <t>UE IR1 Recherche et développement des produits de santé</t>
  </si>
  <si>
    <t>UE IR2 Démarche qualité et bonnes pratiques</t>
  </si>
  <si>
    <t>UE IR3 Langue étrangère appliquée</t>
  </si>
  <si>
    <t>EC IR1-1 Stratégie d'élaboration du PA</t>
  </si>
  <si>
    <t>EC IR1-2 Production et contrôles du PA</t>
  </si>
  <si>
    <t>EC IR1-3 Formation à la recherche documentaire</t>
  </si>
  <si>
    <t>EC IR2-1 Système de management de la qualité et bonne pratiques du laboratoire</t>
  </si>
  <si>
    <t>EC IR2-2 Bonnes pratiques de fabrication</t>
  </si>
  <si>
    <t>EC IR2-3 Qualité appliquée aux contrôles</t>
  </si>
  <si>
    <t>EC IR3-1 Conversation et univers pharmaceutique industriel</t>
  </si>
  <si>
    <t>Parcours Industrie - Recherche</t>
  </si>
  <si>
    <t>Exam Final</t>
  </si>
  <si>
    <t>CC</t>
  </si>
  <si>
    <t>CC écrit</t>
  </si>
  <si>
    <t>CC oral</t>
  </si>
  <si>
    <t>CC TP</t>
  </si>
  <si>
    <t>CC Oral</t>
  </si>
  <si>
    <t>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</si>
</sst>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3" zoomScale="90" zoomScaleNormal="90" workbookViewId="0">
      <selection activeCell="H19" sqref="H19"/>
    </sheetView>
  </sheetViews>
  <sheetFormatPr baseColWidth="10" defaultRowHeight="15" x14ac:dyDescent="0.25"/>
  <cols>
    <col min="1" max="1" width="11.42578125" style="1"/>
    <col min="2" max="2" width="31.28515625" style="1" customWidth="1"/>
    <col min="3" max="3" width="11.42578125" style="1"/>
    <col min="4" max="4" width="29.5703125" style="1" customWidth="1"/>
    <col min="5" max="16384" width="11.42578125" style="1"/>
  </cols>
  <sheetData>
    <row r="1" spans="1:10" ht="15.75" thickBot="1" x14ac:dyDescent="0.3">
      <c r="I1" s="1">
        <v>8</v>
      </c>
      <c r="J1" s="1">
        <v>10</v>
      </c>
    </row>
    <row r="2" spans="1:10" ht="26.25" thickBot="1" x14ac:dyDescent="0.3">
      <c r="A2" s="16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/>
      <c r="G2" s="2" t="s">
        <v>4</v>
      </c>
      <c r="H2" s="2" t="s">
        <v>5</v>
      </c>
      <c r="I2" s="2" t="s">
        <v>6</v>
      </c>
      <c r="J2" s="2" t="s">
        <v>7</v>
      </c>
    </row>
    <row r="3" spans="1:10" ht="34.5" customHeight="1" thickBot="1" x14ac:dyDescent="0.3">
      <c r="A3" s="16"/>
      <c r="B3" s="3" t="s">
        <v>8</v>
      </c>
      <c r="C3" s="3">
        <v>40</v>
      </c>
      <c r="D3" s="3" t="s">
        <v>12</v>
      </c>
      <c r="E3" s="3">
        <v>1</v>
      </c>
      <c r="F3" s="3" t="s">
        <v>55</v>
      </c>
      <c r="G3" s="8">
        <v>1</v>
      </c>
      <c r="H3" s="4"/>
      <c r="I3" s="3">
        <v>8</v>
      </c>
      <c r="J3" s="3">
        <v>10</v>
      </c>
    </row>
    <row r="4" spans="1:10" ht="15.75" thickBot="1" x14ac:dyDescent="0.3">
      <c r="A4" s="16"/>
      <c r="B4" s="4"/>
      <c r="C4" s="4"/>
      <c r="D4" s="4"/>
      <c r="E4" s="4"/>
      <c r="F4" s="4"/>
      <c r="G4" s="9"/>
      <c r="H4" s="4"/>
      <c r="I4" s="5">
        <v>8</v>
      </c>
      <c r="J4" s="5">
        <v>10</v>
      </c>
    </row>
    <row r="5" spans="1:10" ht="51" customHeight="1" thickBot="1" x14ac:dyDescent="0.3">
      <c r="A5" s="16"/>
      <c r="B5" s="3" t="s">
        <v>9</v>
      </c>
      <c r="C5" s="3">
        <v>20</v>
      </c>
      <c r="D5" s="3" t="s">
        <v>13</v>
      </c>
      <c r="E5" s="3">
        <v>1</v>
      </c>
      <c r="F5" s="3" t="s">
        <v>55</v>
      </c>
      <c r="G5" s="8">
        <v>1</v>
      </c>
      <c r="H5" s="4"/>
      <c r="I5" s="3">
        <v>8</v>
      </c>
      <c r="J5" s="3">
        <v>10</v>
      </c>
    </row>
    <row r="6" spans="1:10" ht="15.75" thickBot="1" x14ac:dyDescent="0.3">
      <c r="A6" s="16"/>
      <c r="B6" s="4"/>
      <c r="C6" s="4"/>
      <c r="D6" s="4"/>
      <c r="E6" s="4"/>
      <c r="F6" s="4"/>
      <c r="G6" s="9"/>
      <c r="H6" s="4"/>
      <c r="I6" s="5">
        <v>8</v>
      </c>
      <c r="J6" s="5">
        <v>10</v>
      </c>
    </row>
    <row r="7" spans="1:10" ht="15.75" thickBot="1" x14ac:dyDescent="0.3">
      <c r="A7" s="16"/>
      <c r="B7" s="15" t="s">
        <v>10</v>
      </c>
      <c r="C7" s="15">
        <v>30</v>
      </c>
      <c r="D7" s="15" t="s">
        <v>14</v>
      </c>
      <c r="E7" s="15">
        <v>1</v>
      </c>
      <c r="F7" s="3" t="s">
        <v>56</v>
      </c>
      <c r="G7" s="8">
        <v>1</v>
      </c>
      <c r="H7" s="3"/>
      <c r="I7" s="4"/>
      <c r="J7" s="4"/>
    </row>
    <row r="8" spans="1:10" ht="31.5" customHeight="1" thickBot="1" x14ac:dyDescent="0.3">
      <c r="A8" s="16"/>
      <c r="B8" s="15"/>
      <c r="C8" s="15"/>
      <c r="D8" s="15"/>
      <c r="E8" s="15"/>
      <c r="F8" s="3" t="s">
        <v>55</v>
      </c>
      <c r="G8" s="8">
        <v>1</v>
      </c>
      <c r="H8" s="4"/>
      <c r="I8" s="7">
        <f>((I1*($G7+$G8))-(H7*$G7))/$G8</f>
        <v>16</v>
      </c>
      <c r="J8" s="7">
        <f>((J1*($G7+$G8))-(I7*$G7))/$G8</f>
        <v>20</v>
      </c>
    </row>
    <row r="9" spans="1:10" ht="15.75" thickBot="1" x14ac:dyDescent="0.3">
      <c r="A9" s="16"/>
      <c r="B9" s="4"/>
      <c r="C9" s="4"/>
      <c r="D9" s="4"/>
      <c r="E9" s="4"/>
      <c r="F9" s="4"/>
      <c r="G9" s="9"/>
      <c r="H9" s="4"/>
      <c r="I9" s="5">
        <f>I8</f>
        <v>16</v>
      </c>
      <c r="J9" s="5">
        <f>J8</f>
        <v>20</v>
      </c>
    </row>
    <row r="10" spans="1:10" ht="15.75" customHeight="1" thickBot="1" x14ac:dyDescent="0.3">
      <c r="A10" s="16"/>
      <c r="B10" s="3" t="s">
        <v>11</v>
      </c>
      <c r="C10" s="3">
        <v>30</v>
      </c>
      <c r="D10" s="3"/>
      <c r="E10" s="3">
        <v>1</v>
      </c>
      <c r="F10" s="3" t="s">
        <v>55</v>
      </c>
      <c r="G10" s="8">
        <v>1</v>
      </c>
      <c r="H10" s="4"/>
      <c r="I10" s="3">
        <v>8</v>
      </c>
      <c r="J10" s="3">
        <v>10</v>
      </c>
    </row>
    <row r="12" spans="1:10" ht="15.75" thickBot="1" x14ac:dyDescent="0.3"/>
    <row r="13" spans="1:10" ht="26.25" customHeight="1" thickBot="1" x14ac:dyDescent="0.3">
      <c r="A13" s="18" t="s">
        <v>32</v>
      </c>
      <c r="B13" s="2" t="s">
        <v>15</v>
      </c>
      <c r="C13" s="2" t="s">
        <v>16</v>
      </c>
      <c r="D13" s="2" t="s">
        <v>2</v>
      </c>
      <c r="E13" s="2" t="s">
        <v>3</v>
      </c>
      <c r="F13" s="2"/>
      <c r="G13" s="2" t="s">
        <v>4</v>
      </c>
      <c r="H13" s="2" t="s">
        <v>5</v>
      </c>
      <c r="I13" s="2" t="s">
        <v>6</v>
      </c>
      <c r="J13" s="2" t="s">
        <v>7</v>
      </c>
    </row>
    <row r="14" spans="1:10" ht="32.25" customHeight="1" thickBot="1" x14ac:dyDescent="0.3">
      <c r="A14" s="19"/>
      <c r="B14" s="15" t="s">
        <v>18</v>
      </c>
      <c r="C14" s="15">
        <v>60</v>
      </c>
      <c r="D14" s="3" t="s">
        <v>19</v>
      </c>
      <c r="E14" s="3">
        <v>1</v>
      </c>
      <c r="F14" s="3" t="s">
        <v>55</v>
      </c>
      <c r="G14" s="3">
        <v>1</v>
      </c>
      <c r="H14" s="4"/>
      <c r="I14" s="3">
        <v>8</v>
      </c>
      <c r="J14" s="3">
        <v>10</v>
      </c>
    </row>
    <row r="15" spans="1:10" ht="32.25" customHeight="1" thickBot="1" x14ac:dyDescent="0.3">
      <c r="A15" s="19"/>
      <c r="B15" s="15"/>
      <c r="C15" s="15"/>
      <c r="D15" s="15" t="s">
        <v>20</v>
      </c>
      <c r="E15" s="15">
        <v>1</v>
      </c>
      <c r="F15" s="3" t="s">
        <v>57</v>
      </c>
      <c r="G15" s="3">
        <v>1</v>
      </c>
      <c r="H15" s="3"/>
      <c r="I15" s="4"/>
      <c r="J15" s="4"/>
    </row>
    <row r="16" spans="1:10" ht="36" customHeight="1" thickBot="1" x14ac:dyDescent="0.3">
      <c r="A16" s="19"/>
      <c r="B16" s="15"/>
      <c r="C16" s="15"/>
      <c r="D16" s="15"/>
      <c r="E16" s="15"/>
      <c r="F16" s="3" t="s">
        <v>58</v>
      </c>
      <c r="G16" s="3">
        <v>1</v>
      </c>
      <c r="H16" s="3"/>
      <c r="I16" s="4"/>
      <c r="J16" s="4"/>
    </row>
    <row r="17" spans="1:11" ht="18" customHeight="1" thickBot="1" x14ac:dyDescent="0.3">
      <c r="A17" s="19"/>
      <c r="B17" s="15"/>
      <c r="C17" s="15"/>
      <c r="D17" s="3" t="s">
        <v>21</v>
      </c>
      <c r="E17" s="3">
        <v>1</v>
      </c>
      <c r="F17" s="3" t="s">
        <v>55</v>
      </c>
      <c r="G17" s="3">
        <v>1</v>
      </c>
      <c r="H17" s="4"/>
      <c r="I17" s="3">
        <v>8</v>
      </c>
      <c r="J17" s="3">
        <v>10</v>
      </c>
    </row>
    <row r="18" spans="1:11" ht="18" customHeight="1" thickBot="1" x14ac:dyDescent="0.3">
      <c r="A18" s="19"/>
      <c r="B18" s="15"/>
      <c r="C18" s="15"/>
      <c r="D18" s="15" t="s">
        <v>22</v>
      </c>
      <c r="E18" s="15">
        <v>2</v>
      </c>
      <c r="F18" s="3" t="s">
        <v>57</v>
      </c>
      <c r="G18" s="3">
        <v>0.5</v>
      </c>
      <c r="H18" s="3"/>
      <c r="I18" s="4"/>
      <c r="J18" s="4"/>
    </row>
    <row r="19" spans="1:11" ht="18" customHeight="1" thickBot="1" x14ac:dyDescent="0.3">
      <c r="A19" s="19"/>
      <c r="B19" s="15"/>
      <c r="C19" s="15"/>
      <c r="D19" s="15"/>
      <c r="E19" s="15"/>
      <c r="F19" s="3" t="s">
        <v>57</v>
      </c>
      <c r="G19" s="3">
        <v>0.5</v>
      </c>
      <c r="H19" s="3"/>
      <c r="I19" s="4"/>
      <c r="J19" s="4"/>
    </row>
    <row r="20" spans="1:11" ht="33" customHeight="1" thickBot="1" x14ac:dyDescent="0.3">
      <c r="A20" s="19"/>
      <c r="B20" s="15"/>
      <c r="C20" s="15"/>
      <c r="D20" s="15"/>
      <c r="E20" s="15"/>
      <c r="F20" s="3" t="s">
        <v>55</v>
      </c>
      <c r="G20" s="3">
        <v>3</v>
      </c>
      <c r="H20" s="4"/>
      <c r="I20" s="7">
        <f>((I1*($G18+$G19+$G20))-(H18*$G18+H19*$G19))/$G20</f>
        <v>10.666666666666666</v>
      </c>
      <c r="J20" s="7">
        <f>((J1*($G18+$G19+$G20))-(H18*$G18+H19*$G19))/$G20</f>
        <v>13.333333333333334</v>
      </c>
    </row>
    <row r="21" spans="1:11" ht="15.75" thickBot="1" x14ac:dyDescent="0.3">
      <c r="A21" s="19"/>
      <c r="B21" s="4"/>
      <c r="C21" s="4"/>
      <c r="D21" s="4"/>
      <c r="E21" s="4"/>
      <c r="F21" s="4"/>
      <c r="G21" s="4"/>
      <c r="H21" s="4"/>
      <c r="I21" s="5">
        <f>(I14+I17+I20)/3</f>
        <v>8.8888888888888875</v>
      </c>
      <c r="J21" s="5">
        <f>(J14+J17+J20)/3</f>
        <v>11.111111111111112</v>
      </c>
    </row>
    <row r="22" spans="1:11" ht="20.25" customHeight="1" thickBot="1" x14ac:dyDescent="0.3">
      <c r="A22" s="19"/>
      <c r="B22" s="15" t="s">
        <v>23</v>
      </c>
      <c r="C22" s="15">
        <v>30</v>
      </c>
      <c r="D22" s="3" t="s">
        <v>24</v>
      </c>
      <c r="E22" s="3">
        <v>1</v>
      </c>
      <c r="F22" s="3" t="s">
        <v>55</v>
      </c>
      <c r="G22" s="3">
        <v>1</v>
      </c>
      <c r="H22" s="4"/>
      <c r="I22" s="3">
        <v>8</v>
      </c>
      <c r="J22" s="3">
        <v>10</v>
      </c>
    </row>
    <row r="23" spans="1:11" ht="33.75" customHeight="1" thickBot="1" x14ac:dyDescent="0.3">
      <c r="A23" s="19"/>
      <c r="B23" s="15"/>
      <c r="C23" s="15"/>
      <c r="D23" s="3" t="s">
        <v>25</v>
      </c>
      <c r="E23" s="3">
        <v>2</v>
      </c>
      <c r="F23" s="3" t="s">
        <v>55</v>
      </c>
      <c r="G23" s="3">
        <v>2</v>
      </c>
      <c r="H23" s="4"/>
      <c r="I23" s="3">
        <v>8</v>
      </c>
      <c r="J23" s="3">
        <v>10</v>
      </c>
    </row>
    <row r="24" spans="1:11" ht="15.75" thickBot="1" x14ac:dyDescent="0.3">
      <c r="A24" s="19"/>
      <c r="B24" s="4"/>
      <c r="C24" s="10"/>
      <c r="D24" s="4"/>
      <c r="E24" s="4"/>
      <c r="F24" s="4"/>
      <c r="G24" s="4"/>
      <c r="H24" s="4"/>
      <c r="I24" s="5">
        <f>(I22+I23)/2</f>
        <v>8</v>
      </c>
      <c r="J24" s="5">
        <f>(J22+J23)/2</f>
        <v>10</v>
      </c>
    </row>
    <row r="25" spans="1:11" ht="15.75" thickBot="1" x14ac:dyDescent="0.3">
      <c r="A25" s="19"/>
      <c r="B25" s="15" t="s">
        <v>26</v>
      </c>
      <c r="C25" s="15">
        <v>60</v>
      </c>
      <c r="D25" s="15" t="s">
        <v>27</v>
      </c>
      <c r="E25" s="15">
        <v>1</v>
      </c>
      <c r="F25" s="3" t="s">
        <v>59</v>
      </c>
      <c r="G25" s="3">
        <v>1</v>
      </c>
      <c r="H25" s="3"/>
      <c r="I25" s="4"/>
      <c r="J25" s="4"/>
    </row>
    <row r="26" spans="1:11" ht="30" customHeight="1" thickBot="1" x14ac:dyDescent="0.3">
      <c r="A26" s="19"/>
      <c r="B26" s="15"/>
      <c r="C26" s="15"/>
      <c r="D26" s="15"/>
      <c r="E26" s="15"/>
      <c r="F26" s="3" t="s">
        <v>60</v>
      </c>
      <c r="G26" s="3">
        <v>2</v>
      </c>
      <c r="H26" s="17"/>
      <c r="I26" s="4"/>
      <c r="J26" s="4"/>
    </row>
    <row r="27" spans="1:11" ht="15.75" thickBot="1" x14ac:dyDescent="0.3">
      <c r="A27" s="19"/>
      <c r="B27" s="15"/>
      <c r="C27" s="15"/>
      <c r="D27" s="3" t="s">
        <v>28</v>
      </c>
      <c r="E27" s="3">
        <v>1</v>
      </c>
      <c r="F27" s="3" t="s">
        <v>61</v>
      </c>
      <c r="G27" s="3">
        <v>1</v>
      </c>
      <c r="H27" s="4"/>
      <c r="I27" s="3">
        <v>8</v>
      </c>
      <c r="J27" s="3">
        <v>10</v>
      </c>
    </row>
    <row r="28" spans="1:11" ht="15.75" thickBot="1" x14ac:dyDescent="0.3">
      <c r="A28" s="19"/>
      <c r="B28" s="4"/>
      <c r="C28" s="4"/>
      <c r="D28" s="4"/>
      <c r="E28" s="4"/>
      <c r="F28" s="4"/>
      <c r="G28" s="4"/>
      <c r="H28" s="4"/>
      <c r="I28" s="5">
        <f>I27</f>
        <v>8</v>
      </c>
      <c r="J28" s="5">
        <f>J27</f>
        <v>10</v>
      </c>
    </row>
    <row r="29" spans="1:11" ht="15.75" thickBot="1" x14ac:dyDescent="0.3">
      <c r="A29" s="19"/>
      <c r="B29" s="12" t="s">
        <v>29</v>
      </c>
      <c r="C29" s="12">
        <v>30</v>
      </c>
      <c r="D29" s="15" t="s">
        <v>30</v>
      </c>
      <c r="E29" s="15">
        <v>2</v>
      </c>
      <c r="F29" s="3" t="s">
        <v>56</v>
      </c>
      <c r="G29" s="3">
        <v>1</v>
      </c>
      <c r="H29" s="3"/>
      <c r="I29" s="4"/>
      <c r="J29" s="4"/>
    </row>
    <row r="30" spans="1:11" ht="15.75" thickBot="1" x14ac:dyDescent="0.3">
      <c r="A30" s="19"/>
      <c r="B30" s="13"/>
      <c r="C30" s="13"/>
      <c r="D30" s="15"/>
      <c r="E30" s="15"/>
      <c r="F30" s="3" t="s">
        <v>55</v>
      </c>
      <c r="G30" s="3">
        <v>1</v>
      </c>
      <c r="H30" s="4"/>
      <c r="I30" s="6">
        <f>((I1*($G29+$G30))-(H29*$G29))/$G30</f>
        <v>16</v>
      </c>
      <c r="J30" s="6">
        <f>((J1*($G29+$G30))-(H29*$G29))/$G30</f>
        <v>20</v>
      </c>
    </row>
    <row r="31" spans="1:11" ht="45.75" thickBot="1" x14ac:dyDescent="0.3">
      <c r="A31" s="19"/>
      <c r="B31" s="13"/>
      <c r="C31" s="13"/>
      <c r="D31" s="11" t="s">
        <v>31</v>
      </c>
      <c r="E31" s="6">
        <v>1</v>
      </c>
      <c r="F31" s="11" t="s">
        <v>55</v>
      </c>
      <c r="G31" s="11">
        <v>1</v>
      </c>
      <c r="H31" s="22"/>
      <c r="I31" s="11">
        <v>8</v>
      </c>
      <c r="J31" s="11">
        <v>10</v>
      </c>
    </row>
    <row r="32" spans="1:11" ht="15.75" thickBot="1" x14ac:dyDescent="0.3">
      <c r="A32" s="20"/>
      <c r="B32" s="4"/>
      <c r="C32" s="9"/>
      <c r="D32" s="23"/>
      <c r="E32" s="24"/>
      <c r="F32" s="9"/>
      <c r="G32" s="9"/>
      <c r="H32" s="9"/>
      <c r="I32" s="25">
        <f>(I30+I31)/2</f>
        <v>12</v>
      </c>
      <c r="J32" s="25">
        <f>(J30+J31)/2</f>
        <v>15</v>
      </c>
      <c r="K32" s="21"/>
    </row>
    <row r="33" spans="1:10" ht="15.75" thickBot="1" x14ac:dyDescent="0.3">
      <c r="B33" s="26"/>
      <c r="D33" s="26"/>
      <c r="E33" s="26"/>
      <c r="H33" s="26"/>
      <c r="I33" s="26"/>
      <c r="J33" s="26"/>
    </row>
    <row r="34" spans="1:10" ht="26.25" customHeight="1" thickBot="1" x14ac:dyDescent="0.3">
      <c r="A34" s="15" t="s">
        <v>41</v>
      </c>
      <c r="B34" s="2" t="s">
        <v>39</v>
      </c>
      <c r="C34" s="2" t="s">
        <v>40</v>
      </c>
      <c r="D34" s="2" t="s">
        <v>2</v>
      </c>
      <c r="E34" s="2" t="s">
        <v>3</v>
      </c>
      <c r="F34" s="2"/>
      <c r="G34" s="2" t="s">
        <v>4</v>
      </c>
      <c r="H34" s="2" t="s">
        <v>5</v>
      </c>
      <c r="I34" s="2" t="s">
        <v>6</v>
      </c>
      <c r="J34" s="2" t="s">
        <v>7</v>
      </c>
    </row>
    <row r="35" spans="1:10" ht="30.75" thickBot="1" x14ac:dyDescent="0.3">
      <c r="A35" s="15"/>
      <c r="B35" s="6" t="s">
        <v>33</v>
      </c>
      <c r="C35" s="6">
        <v>30</v>
      </c>
      <c r="D35" s="6" t="s">
        <v>36</v>
      </c>
      <c r="E35" s="6">
        <v>1</v>
      </c>
      <c r="F35" s="6" t="s">
        <v>55</v>
      </c>
      <c r="G35" s="6">
        <v>1</v>
      </c>
      <c r="H35" s="4"/>
      <c r="I35" s="6">
        <v>8</v>
      </c>
      <c r="J35" s="6">
        <v>10</v>
      </c>
    </row>
    <row r="36" spans="1:10" ht="15.75" thickBot="1" x14ac:dyDescent="0.3">
      <c r="A36" s="15"/>
      <c r="B36" s="4"/>
      <c r="C36" s="4"/>
      <c r="D36" s="4"/>
      <c r="E36" s="4"/>
      <c r="F36" s="4"/>
      <c r="G36" s="4"/>
      <c r="H36" s="4"/>
      <c r="I36" s="4"/>
      <c r="J36" s="4"/>
    </row>
    <row r="37" spans="1:10" ht="30.75" thickBot="1" x14ac:dyDescent="0.3">
      <c r="A37" s="15"/>
      <c r="B37" s="6" t="s">
        <v>34</v>
      </c>
      <c r="C37" s="6">
        <v>80</v>
      </c>
      <c r="D37" s="6" t="s">
        <v>37</v>
      </c>
      <c r="E37" s="6">
        <v>1</v>
      </c>
      <c r="F37" s="6" t="s">
        <v>55</v>
      </c>
      <c r="G37" s="6">
        <v>1</v>
      </c>
      <c r="H37" s="4"/>
      <c r="I37" s="6">
        <v>8</v>
      </c>
      <c r="J37" s="6">
        <v>10</v>
      </c>
    </row>
    <row r="38" spans="1:10" ht="15.75" thickBot="1" x14ac:dyDescent="0.3">
      <c r="A38" s="15"/>
      <c r="B38" s="4"/>
      <c r="C38" s="4"/>
      <c r="D38" s="4"/>
      <c r="E38" s="4"/>
      <c r="F38" s="4"/>
      <c r="G38" s="4"/>
      <c r="H38" s="4"/>
      <c r="I38" s="4"/>
      <c r="J38" s="4"/>
    </row>
    <row r="39" spans="1:10" ht="30.75" thickBot="1" x14ac:dyDescent="0.3">
      <c r="A39" s="15"/>
      <c r="B39" s="6" t="s">
        <v>35</v>
      </c>
      <c r="C39" s="6">
        <v>70</v>
      </c>
      <c r="D39" s="6" t="s">
        <v>38</v>
      </c>
      <c r="E39" s="6">
        <v>1</v>
      </c>
      <c r="F39" s="6" t="s">
        <v>55</v>
      </c>
      <c r="G39" s="6">
        <v>1</v>
      </c>
      <c r="H39" s="4"/>
      <c r="I39" s="6">
        <v>8</v>
      </c>
      <c r="J39" s="6">
        <v>10</v>
      </c>
    </row>
    <row r="40" spans="1:10" ht="15.75" thickBot="1" x14ac:dyDescent="0.3">
      <c r="A40" s="15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 x14ac:dyDescent="0.3"/>
    <row r="42" spans="1:10" ht="26.25" thickBot="1" x14ac:dyDescent="0.3">
      <c r="A42" s="15" t="s">
        <v>54</v>
      </c>
      <c r="B42" s="2" t="s">
        <v>42</v>
      </c>
      <c r="C42" s="2" t="s">
        <v>43</v>
      </c>
      <c r="D42" s="2" t="s">
        <v>2</v>
      </c>
      <c r="E42" s="2" t="s">
        <v>3</v>
      </c>
      <c r="F42" s="2"/>
      <c r="G42" s="2" t="s">
        <v>4</v>
      </c>
      <c r="H42" s="2" t="s">
        <v>5</v>
      </c>
      <c r="I42" s="2" t="s">
        <v>6</v>
      </c>
      <c r="J42" s="2" t="s">
        <v>7</v>
      </c>
    </row>
    <row r="43" spans="1:10" ht="45" customHeight="1" thickBot="1" x14ac:dyDescent="0.3">
      <c r="A43" s="15"/>
      <c r="B43" s="15" t="s">
        <v>44</v>
      </c>
      <c r="C43" s="15">
        <v>90</v>
      </c>
      <c r="D43" s="6" t="s">
        <v>47</v>
      </c>
      <c r="E43" s="6">
        <v>3</v>
      </c>
      <c r="F43" s="6" t="s">
        <v>55</v>
      </c>
      <c r="G43" s="6">
        <v>1</v>
      </c>
      <c r="H43" s="4"/>
      <c r="I43" s="6">
        <v>8</v>
      </c>
      <c r="J43" s="6">
        <v>10</v>
      </c>
    </row>
    <row r="44" spans="1:10" ht="30.75" thickBot="1" x14ac:dyDescent="0.3">
      <c r="A44" s="15"/>
      <c r="B44" s="15"/>
      <c r="C44" s="15"/>
      <c r="D44" s="6" t="s">
        <v>48</v>
      </c>
      <c r="E44" s="6">
        <v>4</v>
      </c>
      <c r="F44" s="6" t="s">
        <v>55</v>
      </c>
      <c r="G44" s="6">
        <v>1</v>
      </c>
      <c r="H44" s="4"/>
      <c r="I44" s="6">
        <v>8</v>
      </c>
      <c r="J44" s="6">
        <v>10</v>
      </c>
    </row>
    <row r="45" spans="1:10" ht="15.75" thickBot="1" x14ac:dyDescent="0.3">
      <c r="A45" s="15"/>
      <c r="B45" s="15"/>
      <c r="C45" s="15"/>
      <c r="D45" s="15" t="s">
        <v>49</v>
      </c>
      <c r="E45" s="15">
        <v>2</v>
      </c>
      <c r="F45" s="6" t="s">
        <v>61</v>
      </c>
      <c r="G45" s="6">
        <v>1</v>
      </c>
      <c r="H45" s="6"/>
      <c r="I45" s="4"/>
      <c r="J45" s="4"/>
    </row>
    <row r="46" spans="1:10" ht="15.75" thickBot="1" x14ac:dyDescent="0.3">
      <c r="A46" s="15"/>
      <c r="B46" s="15"/>
      <c r="C46" s="15"/>
      <c r="D46" s="15"/>
      <c r="E46" s="15"/>
      <c r="F46" s="6" t="s">
        <v>55</v>
      </c>
      <c r="G46" s="6">
        <v>1</v>
      </c>
      <c r="H46" s="4"/>
      <c r="I46" s="6">
        <f>((I1*($G45+$G46))-(H45*$G45))/$G46</f>
        <v>16</v>
      </c>
      <c r="J46" s="6">
        <f>((J1*($G45+$G46))-(H45*$G45))/$G46</f>
        <v>20</v>
      </c>
    </row>
    <row r="47" spans="1:10" ht="15.75" thickBot="1" x14ac:dyDescent="0.3">
      <c r="A47" s="15"/>
      <c r="B47" s="4"/>
      <c r="C47" s="4"/>
      <c r="D47" s="4"/>
      <c r="E47" s="4"/>
      <c r="F47" s="4"/>
      <c r="G47" s="4"/>
      <c r="H47" s="4"/>
      <c r="I47" s="5">
        <f>I46</f>
        <v>16</v>
      </c>
      <c r="J47" s="5">
        <f>J46</f>
        <v>20</v>
      </c>
    </row>
    <row r="48" spans="1:10" ht="15.75" thickBot="1" x14ac:dyDescent="0.3">
      <c r="A48" s="15"/>
      <c r="B48" s="15" t="s">
        <v>45</v>
      </c>
      <c r="C48" s="15">
        <v>70</v>
      </c>
      <c r="D48" s="12" t="s">
        <v>50</v>
      </c>
      <c r="E48" s="15">
        <v>3</v>
      </c>
      <c r="F48" s="6" t="s">
        <v>61</v>
      </c>
      <c r="G48" s="6">
        <v>1</v>
      </c>
      <c r="H48" s="6"/>
      <c r="I48" s="4"/>
      <c r="J48" s="4"/>
    </row>
    <row r="49" spans="1:10" ht="27" customHeight="1" thickBot="1" x14ac:dyDescent="0.3">
      <c r="A49" s="15"/>
      <c r="B49" s="15"/>
      <c r="C49" s="15"/>
      <c r="D49" s="14"/>
      <c r="E49" s="15"/>
      <c r="F49" s="6" t="s">
        <v>55</v>
      </c>
      <c r="G49" s="6">
        <v>3</v>
      </c>
      <c r="H49" s="4"/>
      <c r="I49" s="6">
        <f>((I1*($G48+$G49))-(H48*$G48))/$G49</f>
        <v>10.666666666666666</v>
      </c>
      <c r="J49" s="6">
        <f>((J1*($G48+$G49))-(H48*$G48))/$G49</f>
        <v>13.333333333333334</v>
      </c>
    </row>
    <row r="50" spans="1:10" ht="30.75" thickBot="1" x14ac:dyDescent="0.3">
      <c r="A50" s="15"/>
      <c r="B50" s="15"/>
      <c r="C50" s="15"/>
      <c r="D50" s="6" t="s">
        <v>51</v>
      </c>
      <c r="E50" s="6">
        <v>2</v>
      </c>
      <c r="F50" s="6" t="s">
        <v>55</v>
      </c>
      <c r="G50" s="6">
        <v>1</v>
      </c>
      <c r="H50" s="4"/>
      <c r="I50" s="6">
        <v>8</v>
      </c>
      <c r="J50" s="6">
        <v>10</v>
      </c>
    </row>
    <row r="51" spans="1:10" ht="15.75" thickBot="1" x14ac:dyDescent="0.3">
      <c r="A51" s="15"/>
      <c r="B51" s="15"/>
      <c r="C51" s="15"/>
      <c r="D51" s="15" t="s">
        <v>52</v>
      </c>
      <c r="E51" s="15">
        <v>2</v>
      </c>
      <c r="F51" s="6" t="s">
        <v>56</v>
      </c>
      <c r="G51" s="6">
        <v>1</v>
      </c>
      <c r="H51" s="6"/>
      <c r="I51" s="4"/>
      <c r="J51" s="4"/>
    </row>
    <row r="52" spans="1:10" ht="15.75" thickBot="1" x14ac:dyDescent="0.3">
      <c r="A52" s="15"/>
      <c r="B52" s="15"/>
      <c r="C52" s="15"/>
      <c r="D52" s="15"/>
      <c r="E52" s="15"/>
      <c r="F52" s="6" t="s">
        <v>55</v>
      </c>
      <c r="G52" s="6">
        <v>1</v>
      </c>
      <c r="H52" s="4"/>
      <c r="I52" s="6">
        <f>((I1*($G51+$G52))-(H51*$G51))/$G52</f>
        <v>16</v>
      </c>
      <c r="J52" s="6">
        <f>((J1*($G51+$G52))-(H51*$G51))/$G52</f>
        <v>20</v>
      </c>
    </row>
    <row r="53" spans="1:10" ht="15.75" thickBot="1" x14ac:dyDescent="0.3">
      <c r="A53" s="15"/>
      <c r="B53" s="4"/>
      <c r="C53" s="4"/>
      <c r="D53" s="4"/>
      <c r="E53" s="4"/>
      <c r="F53" s="4"/>
      <c r="G53" s="4"/>
      <c r="H53" s="4"/>
      <c r="I53" s="5">
        <f>(I49+I50+I52)/2</f>
        <v>17.333333333333332</v>
      </c>
      <c r="J53" s="5">
        <f>(J49+J50+J52)/2</f>
        <v>21.666666666666668</v>
      </c>
    </row>
    <row r="54" spans="1:10" ht="45.75" thickBot="1" x14ac:dyDescent="0.3">
      <c r="A54" s="15"/>
      <c r="B54" s="6" t="s">
        <v>46</v>
      </c>
      <c r="C54" s="6">
        <v>20</v>
      </c>
      <c r="D54" s="6" t="s">
        <v>53</v>
      </c>
      <c r="E54" s="6">
        <v>1</v>
      </c>
      <c r="F54" s="6" t="s">
        <v>61</v>
      </c>
      <c r="G54" s="6">
        <v>1</v>
      </c>
      <c r="H54" s="4"/>
      <c r="I54" s="6">
        <v>8</v>
      </c>
      <c r="J54" s="6">
        <v>10</v>
      </c>
    </row>
    <row r="55" spans="1:10" ht="15.75" thickBot="1" x14ac:dyDescent="0.3">
      <c r="A55" s="15"/>
      <c r="B55" s="4"/>
      <c r="C55" s="4"/>
      <c r="D55" s="4"/>
      <c r="E55" s="4"/>
      <c r="F55" s="4"/>
      <c r="G55" s="4"/>
      <c r="H55" s="4"/>
      <c r="I55" s="4"/>
      <c r="J55" s="4"/>
    </row>
  </sheetData>
  <mergeCells count="34">
    <mergeCell ref="E7:E8"/>
    <mergeCell ref="B14:B20"/>
    <mergeCell ref="C14:C20"/>
    <mergeCell ref="C22:C23"/>
    <mergeCell ref="A2:A10"/>
    <mergeCell ref="B22:B23"/>
    <mergeCell ref="A13:A32"/>
    <mergeCell ref="B7:B8"/>
    <mergeCell ref="D7:D8"/>
    <mergeCell ref="C7:C8"/>
    <mergeCell ref="A34:A40"/>
    <mergeCell ref="A42:A55"/>
    <mergeCell ref="B25:B27"/>
    <mergeCell ref="C25:C27"/>
    <mergeCell ref="E29:E30"/>
    <mergeCell ref="D29:D30"/>
    <mergeCell ref="D15:D16"/>
    <mergeCell ref="E15:E16"/>
    <mergeCell ref="E18:E20"/>
    <mergeCell ref="D18:D20"/>
    <mergeCell ref="D25:D26"/>
    <mergeCell ref="E25:E26"/>
    <mergeCell ref="D45:D46"/>
    <mergeCell ref="E45:E46"/>
    <mergeCell ref="D48:D49"/>
    <mergeCell ref="E48:E49"/>
    <mergeCell ref="D51:D52"/>
    <mergeCell ref="E51:E52"/>
    <mergeCell ref="B43:B46"/>
    <mergeCell ref="B48:B52"/>
    <mergeCell ref="C43:C46"/>
    <mergeCell ref="C48:C52"/>
    <mergeCell ref="B29:B31"/>
    <mergeCell ref="C29:C3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2018-08-18T16:06:11Z</dcterms:created>
  <dcterms:modified xsi:type="dcterms:W3CDTF">2018-08-30T08:50:46Z</dcterms:modified>
</cp:coreProperties>
</file>